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app06\PlanDeClassification\7_VENTES_ET_MARK\702_MARKETING_OPERATIONNEL\702-400_GESTION_PROMOTION\702-460_PROJET_PARTENARIAL\2021\Programme Tremplin 2.0\Micro-site\FINAUX\Catherine Levesque\"/>
    </mc:Choice>
  </mc:AlternateContent>
  <workbookProtection workbookAlgorithmName="SHA-512" workbookHashValue="HMQcRhn8JvbLanjvu0dmMliRD4dppfkhbn9R7Zj22HsrkrOV0kXI5IEjLWIZAfXR/BcrCoiZ/TDygW69Y5qjLQ==" workbookSaltValue="Os5S5lMf7Xu3t3brnCGWow==" workbookSpinCount="100000" lockStructure="1"/>
  <bookViews>
    <workbookView xWindow="0" yWindow="0" windowWidth="28800" windowHeight="11870" activeTab="1"/>
  </bookViews>
  <sheets>
    <sheet name="Plan familial" sheetId="3" r:id="rId1"/>
    <sheet name="Portrait familial" sheetId="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3" l="1"/>
  <c r="N19" i="3"/>
  <c r="P19" i="3" s="1"/>
  <c r="K47" i="3" l="1"/>
  <c r="F26" i="3"/>
  <c r="N7" i="3"/>
  <c r="M11" i="3"/>
  <c r="C11" i="3"/>
  <c r="D11" i="3"/>
  <c r="E11" i="3"/>
  <c r="F11" i="3"/>
  <c r="G11" i="3"/>
  <c r="H11" i="3"/>
  <c r="I11" i="3"/>
  <c r="J11" i="3"/>
  <c r="K11" i="3"/>
  <c r="L11" i="3"/>
  <c r="B11" i="3"/>
  <c r="N11" i="3" l="1"/>
  <c r="P11" i="3" s="1"/>
  <c r="N23" i="3"/>
  <c r="P23" i="3" s="1"/>
  <c r="N24" i="3"/>
  <c r="P24" i="3" s="1"/>
  <c r="N14" i="3"/>
  <c r="N15" i="3" l="1"/>
  <c r="P15" i="3" s="1"/>
  <c r="M47" i="3" l="1"/>
  <c r="D47" i="3"/>
  <c r="L47" i="3"/>
  <c r="N10" i="3"/>
  <c r="P10" i="3" s="1"/>
  <c r="N22" i="3"/>
  <c r="P22" i="3" s="1"/>
  <c r="N21" i="3"/>
  <c r="P21" i="3" s="1"/>
  <c r="N20" i="3"/>
  <c r="P20" i="3" s="1"/>
  <c r="N17" i="3"/>
  <c r="P17" i="3" s="1"/>
  <c r="H47" i="3"/>
  <c r="N43" i="3"/>
  <c r="P43" i="3" s="1"/>
  <c r="N37" i="3"/>
  <c r="P37" i="3" s="1"/>
  <c r="N33" i="3"/>
  <c r="P33" i="3" s="1"/>
  <c r="E26" i="3"/>
  <c r="N41" i="3"/>
  <c r="I47" i="3"/>
  <c r="N25" i="3"/>
  <c r="P25" i="3" s="1"/>
  <c r="N42" i="3"/>
  <c r="P42" i="3" s="1"/>
  <c r="N38" i="3"/>
  <c r="P38" i="3" s="1"/>
  <c r="N36" i="3"/>
  <c r="P36" i="3" s="1"/>
  <c r="N34" i="3"/>
  <c r="P34" i="3" s="1"/>
  <c r="N32" i="3"/>
  <c r="P32" i="3" s="1"/>
  <c r="N30" i="3"/>
  <c r="P30" i="3" s="1"/>
  <c r="N8" i="3"/>
  <c r="P8" i="3" s="1"/>
  <c r="N18" i="3"/>
  <c r="P18" i="3" s="1"/>
  <c r="N16" i="3"/>
  <c r="P16" i="3" s="1"/>
  <c r="N46" i="3"/>
  <c r="P46" i="3" s="1"/>
  <c r="N44" i="3"/>
  <c r="P44" i="3" s="1"/>
  <c r="F47" i="3"/>
  <c r="N40" i="3"/>
  <c r="P40" i="3" s="1"/>
  <c r="J47" i="3"/>
  <c r="G26" i="3"/>
  <c r="M26" i="3"/>
  <c r="I26" i="3"/>
  <c r="N9" i="3"/>
  <c r="P9" i="3" s="1"/>
  <c r="G47" i="3"/>
  <c r="N45" i="3"/>
  <c r="P45" i="3" s="1"/>
  <c r="N39" i="3"/>
  <c r="P39" i="3" s="1"/>
  <c r="N35" i="3"/>
  <c r="P35" i="3" s="1"/>
  <c r="N31" i="3"/>
  <c r="P31" i="3" s="1"/>
  <c r="E47" i="3"/>
  <c r="D26" i="3"/>
  <c r="H26" i="3"/>
  <c r="L26" i="3"/>
  <c r="J26" i="3"/>
  <c r="C47" i="3"/>
  <c r="N29" i="3"/>
  <c r="P29" i="3" s="1"/>
  <c r="B47" i="3"/>
  <c r="K26" i="3"/>
  <c r="C26" i="3"/>
  <c r="P7" i="3"/>
  <c r="N26" i="3" l="1"/>
  <c r="P14" i="3"/>
  <c r="B12" i="6"/>
  <c r="C12" i="6" s="1"/>
  <c r="P41" i="3"/>
  <c r="B13" i="6"/>
  <c r="C13" i="6" s="1"/>
  <c r="N47" i="3"/>
  <c r="B5" i="6" l="1"/>
  <c r="P26" i="3"/>
  <c r="P47" i="3"/>
  <c r="Q41" i="3" s="1"/>
  <c r="B6" i="6"/>
  <c r="J50" i="3"/>
  <c r="J51" i="3" s="1"/>
  <c r="Q14" i="3" l="1"/>
  <c r="Q19" i="3"/>
  <c r="Q31" i="3"/>
  <c r="Q46" i="3"/>
  <c r="Q37" i="3"/>
  <c r="Q33" i="3"/>
  <c r="Q36" i="3"/>
  <c r="Q39" i="3"/>
  <c r="Q40" i="3"/>
  <c r="Q44" i="3"/>
  <c r="Q43" i="3"/>
  <c r="Q42" i="3"/>
  <c r="Q35" i="3"/>
  <c r="Q34" i="3"/>
  <c r="Q38" i="3"/>
  <c r="Q30" i="3"/>
  <c r="Q29" i="3"/>
  <c r="Q32" i="3"/>
  <c r="Q45" i="3"/>
  <c r="Q8" i="3"/>
  <c r="Q9" i="3"/>
  <c r="Q7" i="3"/>
  <c r="Q10" i="3"/>
  <c r="Q15" i="3"/>
  <c r="Q23" i="3"/>
  <c r="Q24" i="3"/>
  <c r="Q22" i="3"/>
  <c r="Q25" i="3"/>
  <c r="Q18" i="3"/>
  <c r="Q16" i="3"/>
  <c r="Q21" i="3"/>
  <c r="Q17" i="3"/>
  <c r="Q20" i="3"/>
  <c r="B7" i="6"/>
  <c r="B8" i="6" s="1"/>
  <c r="Q26" i="3" l="1"/>
  <c r="Q11" i="3"/>
  <c r="Q47" i="3"/>
</calcChain>
</file>

<file path=xl/sharedStrings.xml><?xml version="1.0" encoding="utf-8"?>
<sst xmlns="http://schemas.openxmlformats.org/spreadsheetml/2006/main" count="69" uniqueCount="64">
  <si>
    <t>Revenus</t>
  </si>
  <si>
    <t>Salaire net et prestations</t>
  </si>
  <si>
    <t>Allocations pour enfants</t>
  </si>
  <si>
    <t>Autres</t>
  </si>
  <si>
    <t>Total</t>
  </si>
  <si>
    <t>Loyer, hypothèque</t>
  </si>
  <si>
    <t>Taxes (municipales, scolaires, etc.)</t>
  </si>
  <si>
    <t>Électricité</t>
  </si>
  <si>
    <t>Chauffage</t>
  </si>
  <si>
    <t>Permis de conduire</t>
  </si>
  <si>
    <t>Pension alimentaire</t>
  </si>
  <si>
    <t>Frais bancaires</t>
  </si>
  <si>
    <t>Dépenses variables</t>
  </si>
  <si>
    <t>Alimentation</t>
  </si>
  <si>
    <t>Restaurants</t>
  </si>
  <si>
    <t>Vêtements</t>
  </si>
  <si>
    <t>Dépenses personnelles parentales</t>
  </si>
  <si>
    <t>Dépenses pour les enfants</t>
  </si>
  <si>
    <t>Frais scolaires</t>
  </si>
  <si>
    <t>Frais de garde</t>
  </si>
  <si>
    <t>Dépenses pour les animaux</t>
  </si>
  <si>
    <t>Essence</t>
  </si>
  <si>
    <t>Entretien du véhicule</t>
  </si>
  <si>
    <t>Pharmacie (médicaments, autres)</t>
  </si>
  <si>
    <t>Coiffure et esthétique</t>
  </si>
  <si>
    <t>Loisirs</t>
  </si>
  <si>
    <t>Vacances</t>
  </si>
  <si>
    <t>Divers et imprévus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</si>
  <si>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</si>
  <si>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</si>
  <si>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</si>
  <si>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</si>
  <si>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</si>
  <si>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</si>
  <si>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</si>
  <si>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</si>
  <si>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</si>
  <si>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</si>
  <si>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</si>
  <si>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</si>
  <si>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Cumulatif</t>
  </si>
  <si>
    <t>Moyenne mensuelle</t>
  </si>
  <si>
    <t>Part relative</t>
  </si>
  <si>
    <t>Revenus annuels</t>
  </si>
  <si>
    <t>Dépenses annuelles</t>
  </si>
  <si>
    <t>Remboursement de dettes</t>
  </si>
  <si>
    <t>Notes additionnelles</t>
  </si>
  <si>
    <t>Dépenses récurrentes</t>
  </si>
  <si>
    <t>Capacité d'épargne mensuelle potentielle</t>
  </si>
  <si>
    <t>Revenus annuels familiaux</t>
  </si>
  <si>
    <t>Dépenses annuelles familiales</t>
  </si>
  <si>
    <t>Postes budgétaires annuels principaux</t>
  </si>
  <si>
    <t>Tous les revenus et dépenses doivent être inscrits ici</t>
  </si>
  <si>
    <t>Plan budgétaire familial de:</t>
  </si>
  <si>
    <t>Assurances</t>
  </si>
  <si>
    <t>Cotisation épargne-retraite</t>
  </si>
  <si>
    <t>Cotisation épargne-études</t>
  </si>
  <si>
    <t>Transport en commun (taxi, autobus)</t>
  </si>
  <si>
    <t>Soins de santé (dentiste, massothérapeute, etc.)</t>
  </si>
  <si>
    <t>Cadeaux (anniversaires et fêtes)</t>
  </si>
  <si>
    <t>Surplus/(Déficit)</t>
  </si>
  <si>
    <t>Surplus/Déficit</t>
  </si>
  <si>
    <t>Budget familial</t>
  </si>
  <si>
    <t>Télécommunications (cellulaire, internet,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</si>
</sst>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#,##0\ &quot;$&quot;_);\(#,##0\ &quot;$&quot;\)"/>
    <numFmt numFmtId="164" formatCode="#,##0\ &quot;$&quot;"/>
  </numFmts>
  <fonts count="16">
    <font>
      <sz val="11"/>
      <color theme="1"/>
      <name val="Calibri"/>
      <family val="2"/>
      <scheme val="minor"/>
    </font>
    <font>
      <sz val="11"/>
      <color theme="1"/>
      <name val="Merriweather"/>
    </font>
    <font>
      <sz val="11"/>
      <color theme="1"/>
      <name val="Calibri"/>
      <family val="2"/>
      <scheme val="minor"/>
    </font>
    <font>
      <b/>
      <sz val="11"/>
      <color theme="1"/>
      <name val="Merriweather"/>
    </font>
    <font>
      <b/>
      <sz val="11"/>
      <color rgb="FFF5F6F7"/>
      <name val="Merriweather"/>
    </font>
    <font>
      <sz val="11"/>
      <color rgb="FF2C3E50"/>
      <name val="Merriweather"/>
    </font>
    <font>
      <b/>
      <sz val="25"/>
      <color theme="1"/>
      <name val="Amatic SC"/>
    </font>
    <font>
      <b/>
      <sz val="11"/>
      <color rgb="FF2C3E50"/>
      <name val="Merriweather"/>
    </font>
    <font>
      <sz val="45"/>
      <color rgb="FF2C3E50"/>
      <name val="Amatic SC"/>
    </font>
    <font>
      <sz val="9"/>
      <color theme="1"/>
      <name val="Merriweather"/>
    </font>
    <font>
      <sz val="8"/>
      <color theme="1"/>
      <name val="Merriweather"/>
    </font>
    <font>
      <u/>
      <sz val="11"/>
      <color theme="10"/>
      <name val="Calibri"/>
      <family val="2"/>
      <scheme val="minor"/>
    </font>
    <font>
      <u/>
      <sz val="8"/>
      <color theme="10"/>
      <name val="Merriweather"/>
    </font>
    <font>
      <sz val="12"/>
      <color theme="1"/>
      <name val="Times New Roman"/>
      <family val="1"/>
    </font>
    <font>
      <b/>
      <sz val="18"/>
      <color theme="1"/>
      <name val="Amatic SC"/>
    </font>
    <font>
      <i/>
      <sz val="11"/>
      <color theme="1"/>
      <name val="Merriweather"/>
    </font>
  </fonts>
  <fills count="5">
    <fill>
      <patternFill patternType="none"/>
    </fill>
    <fill>
      <patternFill patternType="gray125"/>
    </fill>
    <fill>
      <patternFill patternType="solid">
        <fgColor rgb="FFF5F6F7"/>
        <bgColor indexed="64"/>
      </patternFill>
    </fill>
    <fill>
      <patternFill patternType="solid">
        <fgColor rgb="FFBDD1D3"/>
        <bgColor indexed="64"/>
      </patternFill>
    </fill>
    <fill>
      <patternFill patternType="solid">
        <fgColor rgb="FFF55D4B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164" fontId="1" fillId="0" borderId="7" xfId="0" applyNumberFormat="1" applyFont="1" applyBorder="1"/>
    <xf numFmtId="0" fontId="1" fillId="0" borderId="11" xfId="0" applyFont="1" applyBorder="1"/>
    <xf numFmtId="9" fontId="1" fillId="0" borderId="12" xfId="1" applyFont="1" applyBorder="1"/>
    <xf numFmtId="0" fontId="1" fillId="0" borderId="13" xfId="0" applyFont="1" applyBorder="1"/>
    <xf numFmtId="0" fontId="1" fillId="0" borderId="15" xfId="0" applyFont="1" applyBorder="1"/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164" fontId="1" fillId="0" borderId="0" xfId="0" applyNumberFormat="1" applyFont="1" applyFill="1" applyBorder="1"/>
    <xf numFmtId="0" fontId="1" fillId="0" borderId="18" xfId="0" applyFont="1" applyBorder="1"/>
    <xf numFmtId="0" fontId="4" fillId="4" borderId="3" xfId="0" applyFont="1" applyFill="1" applyBorder="1" applyAlignment="1">
      <alignment horizontal="center" vertical="center" wrapText="1"/>
    </xf>
    <xf numFmtId="164" fontId="1" fillId="0" borderId="11" xfId="0" applyNumberFormat="1" applyFont="1" applyBorder="1"/>
    <xf numFmtId="164" fontId="1" fillId="0" borderId="13" xfId="0" applyNumberFormat="1" applyFont="1" applyBorder="1"/>
    <xf numFmtId="164" fontId="1" fillId="0" borderId="15" xfId="0" applyNumberFormat="1" applyFont="1" applyBorder="1"/>
    <xf numFmtId="164" fontId="1" fillId="0" borderId="0" xfId="0" applyNumberFormat="1" applyFont="1"/>
    <xf numFmtId="0" fontId="1" fillId="0" borderId="0" xfId="0" applyFont="1" applyAlignment="1">
      <alignment vertical="top"/>
    </xf>
    <xf numFmtId="0" fontId="1" fillId="0" borderId="0" xfId="0" applyFont="1" applyFill="1" applyBorder="1" applyAlignment="1">
      <alignment vertical="top"/>
    </xf>
    <xf numFmtId="0" fontId="3" fillId="3" borderId="8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3" fillId="3" borderId="9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4" fillId="4" borderId="6" xfId="0" applyFont="1" applyFill="1" applyBorder="1" applyAlignment="1">
      <alignment horizontal="center" vertical="center"/>
    </xf>
    <xf numFmtId="164" fontId="1" fillId="0" borderId="20" xfId="0" applyNumberFormat="1" applyFont="1" applyBorder="1"/>
    <xf numFmtId="164" fontId="1" fillId="0" borderId="21" xfId="0" applyNumberFormat="1" applyFont="1" applyBorder="1"/>
    <xf numFmtId="164" fontId="1" fillId="0" borderId="22" xfId="0" applyNumberFormat="1" applyFont="1" applyBorder="1"/>
    <xf numFmtId="0" fontId="7" fillId="2" borderId="3" xfId="0" applyFont="1" applyFill="1" applyBorder="1"/>
    <xf numFmtId="164" fontId="7" fillId="2" borderId="6" xfId="0" applyNumberFormat="1" applyFont="1" applyFill="1" applyBorder="1"/>
    <xf numFmtId="164" fontId="7" fillId="2" borderId="4" xfId="0" applyNumberFormat="1" applyFont="1" applyFill="1" applyBorder="1"/>
    <xf numFmtId="164" fontId="7" fillId="2" borderId="16" xfId="0" applyNumberFormat="1" applyFont="1" applyFill="1" applyBorder="1"/>
    <xf numFmtId="164" fontId="7" fillId="2" borderId="0" xfId="0" applyNumberFormat="1" applyFont="1" applyFill="1" applyBorder="1"/>
    <xf numFmtId="0" fontId="4" fillId="4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9" fontId="7" fillId="2" borderId="6" xfId="1" applyFont="1" applyFill="1" applyBorder="1"/>
    <xf numFmtId="0" fontId="1" fillId="0" borderId="9" xfId="0" applyFont="1" applyBorder="1"/>
    <xf numFmtId="0" fontId="1" fillId="0" borderId="0" xfId="0" applyFont="1" applyBorder="1"/>
    <xf numFmtId="9" fontId="7" fillId="2" borderId="10" xfId="1" applyFont="1" applyFill="1" applyBorder="1"/>
    <xf numFmtId="164" fontId="7" fillId="2" borderId="3" xfId="0" applyNumberFormat="1" applyFont="1" applyFill="1" applyBorder="1"/>
    <xf numFmtId="0" fontId="8" fillId="0" borderId="0" xfId="0" applyFont="1" applyAlignment="1">
      <alignment vertical="top"/>
    </xf>
    <xf numFmtId="0" fontId="0" fillId="0" borderId="0" xfId="0" applyBorder="1"/>
    <xf numFmtId="0" fontId="6" fillId="3" borderId="10" xfId="0" applyFont="1" applyFill="1" applyBorder="1" applyAlignment="1">
      <alignment vertical="center"/>
    </xf>
    <xf numFmtId="0" fontId="1" fillId="0" borderId="26" xfId="0" applyFont="1" applyBorder="1"/>
    <xf numFmtId="164" fontId="1" fillId="0" borderId="27" xfId="0" applyNumberFormat="1" applyFont="1" applyBorder="1"/>
    <xf numFmtId="0" fontId="4" fillId="4" borderId="32" xfId="0" applyFont="1" applyFill="1" applyBorder="1" applyAlignment="1">
      <alignment horizontal="center" vertical="center"/>
    </xf>
    <xf numFmtId="0" fontId="9" fillId="0" borderId="0" xfId="0" applyFont="1" applyAlignment="1">
      <alignment vertical="top"/>
    </xf>
    <xf numFmtId="0" fontId="7" fillId="0" borderId="0" xfId="0" applyFont="1" applyFill="1" applyBorder="1"/>
    <xf numFmtId="164" fontId="7" fillId="0" borderId="0" xfId="0" applyNumberFormat="1" applyFont="1" applyFill="1" applyBorder="1"/>
    <xf numFmtId="0" fontId="6" fillId="0" borderId="0" xfId="0" applyFont="1" applyFill="1" applyBorder="1" applyAlignment="1">
      <alignment vertical="center"/>
    </xf>
    <xf numFmtId="0" fontId="10" fillId="0" borderId="0" xfId="0" applyFont="1" applyBorder="1" applyAlignment="1"/>
    <xf numFmtId="164" fontId="1" fillId="0" borderId="7" xfId="0" applyNumberFormat="1" applyFont="1" applyBorder="1" applyProtection="1">
      <protection locked="0"/>
    </xf>
    <xf numFmtId="164" fontId="1" fillId="0" borderId="19" xfId="0" applyNumberFormat="1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164" fontId="1" fillId="0" borderId="23" xfId="0" applyNumberFormat="1" applyFont="1" applyBorder="1" applyProtection="1">
      <protection locked="0"/>
    </xf>
    <xf numFmtId="164" fontId="1" fillId="0" borderId="2" xfId="0" applyNumberFormat="1" applyFont="1" applyBorder="1" applyProtection="1">
      <protection locked="0"/>
    </xf>
    <xf numFmtId="164" fontId="1" fillId="0" borderId="24" xfId="0" applyNumberFormat="1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19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23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24" xfId="0" applyFont="1" applyBorder="1" applyProtection="1">
      <protection locked="0"/>
    </xf>
    <xf numFmtId="9" fontId="1" fillId="0" borderId="25" xfId="1" applyFont="1" applyBorder="1" applyProtection="1">
      <protection locked="0"/>
    </xf>
    <xf numFmtId="9" fontId="1" fillId="0" borderId="21" xfId="1" applyFont="1" applyBorder="1" applyProtection="1">
      <protection locked="0"/>
    </xf>
    <xf numFmtId="0" fontId="12" fillId="0" borderId="0" xfId="2" applyFont="1" applyBorder="1" applyAlignment="1" applyProtection="1">
      <protection locked="0"/>
    </xf>
    <xf numFmtId="0" fontId="5" fillId="0" borderId="0" xfId="0" applyFont="1" applyAlignment="1"/>
    <xf numFmtId="0" fontId="13" fillId="0" borderId="0" xfId="0" applyFont="1"/>
    <xf numFmtId="0" fontId="14" fillId="3" borderId="8" xfId="0" applyFont="1" applyFill="1" applyBorder="1" applyAlignment="1">
      <alignment vertical="center"/>
    </xf>
    <xf numFmtId="0" fontId="15" fillId="0" borderId="0" xfId="0" applyFont="1" applyAlignment="1"/>
    <xf numFmtId="5" fontId="1" fillId="0" borderId="17" xfId="0" applyNumberFormat="1" applyFont="1" applyBorder="1" applyAlignment="1">
      <alignment horizontal="left" indent="7"/>
    </xf>
    <xf numFmtId="164" fontId="1" fillId="0" borderId="14" xfId="0" applyNumberFormat="1" applyFont="1" applyBorder="1" applyAlignment="1">
      <alignment horizontal="left" indent="7"/>
    </xf>
    <xf numFmtId="164" fontId="7" fillId="2" borderId="5" xfId="0" applyNumberFormat="1" applyFont="1" applyFill="1" applyBorder="1" applyAlignment="1">
      <alignment horizontal="left" indent="7"/>
    </xf>
    <xf numFmtId="0" fontId="1" fillId="0" borderId="35" xfId="0" applyFont="1" applyBorder="1" applyAlignment="1" applyProtection="1">
      <alignment vertical="top"/>
      <protection locked="0"/>
    </xf>
    <xf numFmtId="164" fontId="1" fillId="0" borderId="30" xfId="0" applyNumberFormat="1" applyFont="1" applyBorder="1" applyAlignment="1">
      <alignment horizontal="center"/>
    </xf>
    <xf numFmtId="164" fontId="1" fillId="0" borderId="34" xfId="0" applyNumberFormat="1" applyFont="1" applyBorder="1" applyAlignment="1">
      <alignment horizontal="center"/>
    </xf>
    <xf numFmtId="164" fontId="1" fillId="0" borderId="31" xfId="0" applyNumberFormat="1" applyFont="1" applyBorder="1" applyAlignment="1">
      <alignment horizontal="center"/>
    </xf>
    <xf numFmtId="0" fontId="14" fillId="3" borderId="8" xfId="0" applyFont="1" applyFill="1" applyBorder="1" applyAlignment="1">
      <alignment horizontal="left" vertical="center"/>
    </xf>
    <xf numFmtId="0" fontId="14" fillId="3" borderId="9" xfId="0" applyFont="1" applyFill="1" applyBorder="1" applyAlignment="1">
      <alignment horizontal="left" vertical="center"/>
    </xf>
    <xf numFmtId="0" fontId="14" fillId="3" borderId="10" xfId="0" applyFont="1" applyFill="1" applyBorder="1" applyAlignment="1">
      <alignment horizontal="left" vertical="center"/>
    </xf>
    <xf numFmtId="164" fontId="1" fillId="0" borderId="28" xfId="0" applyNumberFormat="1" applyFont="1" applyBorder="1" applyAlignment="1">
      <alignment horizontal="center"/>
    </xf>
    <xf numFmtId="164" fontId="1" fillId="0" borderId="33" xfId="0" applyNumberFormat="1" applyFont="1" applyBorder="1" applyAlignment="1">
      <alignment horizontal="center"/>
    </xf>
    <xf numFmtId="164" fontId="1" fillId="0" borderId="29" xfId="0" applyNumberFormat="1" applyFont="1" applyBorder="1" applyAlignment="1">
      <alignment horizontal="center"/>
    </xf>
  </cellXfs>
  <cellStyles count="3">
    <cellStyle name="Lien hypertexte" xfId="2" builtinId="8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2C3E50"/>
      <color rgb="FF617A86"/>
      <color rgb="FFF55D4B"/>
      <color rgb="FFF5F6F7"/>
      <color rgb="FFBDD1D3"/>
      <color rgb="FF95A5A6"/>
      <color rgb="FF992C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rriweather" panose="00000500000000000000" pitchFamily="2" charset="0"/>
                <a:ea typeface="+mn-ea"/>
                <a:cs typeface="+mn-cs"/>
              </a:defRPr>
            </a:pPr>
            <a:r>
              <a:rPr lang="fr-CA" sz="1320" b="1" i="0" baseline="0">
                <a:effectLst/>
              </a:rPr>
              <a:t>Revenus et dépenses</a:t>
            </a:r>
            <a:endParaRPr lang="fr-CA" sz="1320">
              <a:effectLst/>
            </a:endParaRPr>
          </a:p>
        </c:rich>
      </c:tx>
      <c:layout>
        <c:manualLayout>
          <c:xMode val="edge"/>
          <c:yMode val="edge"/>
          <c:x val="0.37205254069727539"/>
          <c:y val="2.0125783505731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rriweather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047764434452671"/>
          <c:y val="0.15936292651078077"/>
          <c:w val="0.84980089372047574"/>
          <c:h val="0.62066780624733897"/>
        </c:manualLayout>
      </c:layout>
      <c:areaChart>
        <c:grouping val="standard"/>
        <c:varyColors val="0"/>
        <c:ser>
          <c:idx val="0"/>
          <c:order val="0"/>
          <c:tx>
            <c:v>Revenus</c:v>
          </c:tx>
          <c:spPr>
            <a:solidFill>
              <a:srgbClr val="617A86">
                <a:alpha val="85000"/>
              </a:srgbClr>
            </a:solidFill>
            <a:ln>
              <a:solidFill>
                <a:srgbClr val="617A86"/>
              </a:solidFill>
            </a:ln>
            <a:effectLst/>
          </c:spPr>
          <c:cat>
            <c:strRef>
              <c:f>'Plan familial'!$B$5:$M$5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'Plan familial'!$B$11:$M$11</c:f>
              <c:numCache>
                <c:formatCode>#\ ##0\ "$"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86-4BA7-A228-3EE4C3E54F2E}"/>
            </c:ext>
          </c:extLst>
        </c:ser>
        <c:ser>
          <c:idx val="1"/>
          <c:order val="1"/>
          <c:tx>
            <c:v>Dépenses récurrentes</c:v>
          </c:tx>
          <c:spPr>
            <a:solidFill>
              <a:srgbClr val="2C3E50">
                <a:alpha val="75000"/>
              </a:srgbClr>
            </a:solidFill>
            <a:ln>
              <a:solidFill>
                <a:srgbClr val="2C3E50"/>
              </a:solidFill>
            </a:ln>
            <a:effectLst/>
          </c:spPr>
          <c:cat>
            <c:strRef>
              <c:f>'Plan familial'!$B$5:$M$5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'Plan familial'!$B$26:$M$26</c:f>
              <c:numCache>
                <c:formatCode>#\ ##0\ "$"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86-4BA7-A228-3EE4C3E54F2E}"/>
            </c:ext>
          </c:extLst>
        </c:ser>
        <c:ser>
          <c:idx val="2"/>
          <c:order val="2"/>
          <c:tx>
            <c:v>Dépenses variables</c:v>
          </c:tx>
          <c:spPr>
            <a:solidFill>
              <a:srgbClr val="F55D4B">
                <a:alpha val="75000"/>
              </a:srgbClr>
            </a:solidFill>
            <a:ln>
              <a:solidFill>
                <a:srgbClr val="F55D4B"/>
              </a:solidFill>
            </a:ln>
            <a:effectLst/>
          </c:spPr>
          <c:cat>
            <c:strRef>
              <c:f>'Plan familial'!$B$5:$M$5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'Plan familial'!$B$47:$M$47</c:f>
              <c:numCache>
                <c:formatCode>#\ ##0\ "$"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86-4BA7-A228-3EE4C3E54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0129200"/>
        <c:axId val="1120129744"/>
      </c:areaChart>
      <c:catAx>
        <c:axId val="112012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rriweather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120129744"/>
        <c:crosses val="autoZero"/>
        <c:auto val="1"/>
        <c:lblAlgn val="ctr"/>
        <c:lblOffset val="100"/>
        <c:noMultiLvlLbl val="0"/>
      </c:catAx>
      <c:valAx>
        <c:axId val="1120129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$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rriweather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1201292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062589934987917"/>
          <c:y val="8.1956838910270696E-2"/>
          <c:w val="0.66844936125838539"/>
          <c:h val="6.60516593470794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rriweather" panose="00000500000000000000" pitchFamily="2" charset="0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Merriweather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12687376984878E-2"/>
          <c:y val="9.4068498995936445E-2"/>
          <c:w val="0.84089107611548553"/>
          <c:h val="0.8416746864975212"/>
        </c:manualLayout>
      </c:layout>
      <c:barChart>
        <c:barDir val="col"/>
        <c:grouping val="clustered"/>
        <c:varyColors val="0"/>
        <c:ser>
          <c:idx val="0"/>
          <c:order val="0"/>
          <c:tx>
            <c:v>Revenus annuels</c:v>
          </c:tx>
          <c:spPr>
            <a:solidFill>
              <a:srgbClr val="617A86">
                <a:alpha val="80000"/>
              </a:srgbClr>
            </a:solidFill>
            <a:ln>
              <a:solidFill>
                <a:srgbClr val="617A86"/>
              </a:solidFill>
            </a:ln>
            <a:effectLst/>
          </c:spPr>
          <c:invertIfNegative val="0"/>
          <c:dLbls>
            <c:numFmt formatCode="#,##0\ &quot;$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Merriweather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'Plan familial'!$L$56:$L$58</c:f>
              <c:strCache>
                <c:ptCount val="3"/>
                <c:pt idx="0">
                  <c:v>Revenus annuels</c:v>
                </c:pt>
                <c:pt idx="1">
                  <c:v>Dépenses annuelles</c:v>
                </c:pt>
                <c:pt idx="2">
                  <c:v>Surplus/Déficit</c:v>
                </c:pt>
              </c:strCache>
            </c:strRef>
          </c:cat>
          <c:val>
            <c:numRef>
              <c:f>('Plan familial'!$N$11,'Plan familial'!$Q$54,'Plan familial'!$Q$55)</c:f>
              <c:numCache>
                <c:formatCode>General</c:formatCode>
                <c:ptCount val="3"/>
                <c:pt idx="0" formatCode="#\ ##0\ &quot;$&quot;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BB-4D04-8E2F-AA76468E705B}"/>
            </c:ext>
          </c:extLst>
        </c:ser>
        <c:ser>
          <c:idx val="1"/>
          <c:order val="1"/>
          <c:tx>
            <c:v>Dépenses annuelles</c:v>
          </c:tx>
          <c:spPr>
            <a:solidFill>
              <a:srgbClr val="2C3E50">
                <a:alpha val="80000"/>
              </a:srgbClr>
            </a:solidFill>
            <a:ln w="22225">
              <a:solidFill>
                <a:srgbClr val="2C3E50"/>
              </a:solidFill>
            </a:ln>
            <a:effectLst/>
          </c:spPr>
          <c:invertIfNegative val="0"/>
          <c:dLbls>
            <c:numFmt formatCode="#,##0\ &quot;$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Merriweather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'Plan familial'!$L$56:$L$58</c:f>
              <c:strCache>
                <c:ptCount val="3"/>
                <c:pt idx="0">
                  <c:v>Revenus annuels</c:v>
                </c:pt>
                <c:pt idx="1">
                  <c:v>Dépenses annuelles</c:v>
                </c:pt>
                <c:pt idx="2">
                  <c:v>Surplus/Déficit</c:v>
                </c:pt>
              </c:strCache>
            </c:strRef>
          </c:cat>
          <c:val>
            <c:numRef>
              <c:f>('Plan familial'!$J$49,'Plan familial'!$J$50,'Plan familial'!$J$52)</c:f>
              <c:numCache>
                <c:formatCode>#\ ##0\ "$"</c:formatCode>
                <c:ptCount val="3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BB-4D04-8E2F-AA76468E705B}"/>
            </c:ext>
          </c:extLst>
        </c:ser>
        <c:ser>
          <c:idx val="2"/>
          <c:order val="2"/>
          <c:tx>
            <c:v>Bilan</c:v>
          </c:tx>
          <c:spPr>
            <a:solidFill>
              <a:srgbClr val="F55D4B">
                <a:alpha val="80000"/>
              </a:srgbClr>
            </a:solidFill>
            <a:ln w="22225">
              <a:solidFill>
                <a:srgbClr val="F55D4B"/>
              </a:solidFill>
            </a:ln>
            <a:effectLst/>
          </c:spPr>
          <c:invertIfNegative val="0"/>
          <c:dLbls>
            <c:numFmt formatCode="#,##0\ &quot;$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Merriweather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'Plan familial'!$L$56:$L$58</c:f>
              <c:strCache>
                <c:ptCount val="3"/>
                <c:pt idx="0">
                  <c:v>Revenus annuels</c:v>
                </c:pt>
                <c:pt idx="1">
                  <c:v>Dépenses annuelles</c:v>
                </c:pt>
                <c:pt idx="2">
                  <c:v>Surplus/Déficit</c:v>
                </c:pt>
              </c:strCache>
            </c:strRef>
          </c:cat>
          <c:val>
            <c:numRef>
              <c:f>('Plan familial'!$J$49,'Plan familial'!$J$52,'Plan familial'!$J$51)</c:f>
              <c:numCache>
                <c:formatCode>General</c:formatCode>
                <c:ptCount val="3"/>
                <c:pt idx="2" formatCode="#\ ##0\ &quot;$&quot;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BB-4D04-8E2F-AA76468E705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35"/>
        <c:overlap val="100"/>
        <c:axId val="1120130288"/>
        <c:axId val="1120133008"/>
      </c:barChart>
      <c:catAx>
        <c:axId val="1120130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rriweather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120133008"/>
        <c:crosses val="autoZero"/>
        <c:auto val="1"/>
        <c:lblAlgn val="ctr"/>
        <c:lblOffset val="100"/>
        <c:noMultiLvlLbl val="0"/>
      </c:catAx>
      <c:valAx>
        <c:axId val="1120133008"/>
        <c:scaling>
          <c:orientation val="minMax"/>
        </c:scaling>
        <c:delete val="1"/>
        <c:axPos val="l"/>
        <c:numFmt formatCode="#\ ##0\ &quot;$&quot;" sourceLinked="1"/>
        <c:majorTickMark val="none"/>
        <c:minorTickMark val="none"/>
        <c:tickLblPos val="nextTo"/>
        <c:crossAx val="1120130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erriweather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rriweather" panose="00000500000000000000" pitchFamily="2" charset="0"/>
                <a:ea typeface="+mn-ea"/>
                <a:cs typeface="+mn-cs"/>
              </a:defRPr>
            </a:pPr>
            <a:r>
              <a:rPr lang="en-US"/>
              <a:t>Répartition des dépenses familiales</a:t>
            </a:r>
          </a:p>
        </c:rich>
      </c:tx>
      <c:layout>
        <c:manualLayout>
          <c:xMode val="edge"/>
          <c:yMode val="edge"/>
          <c:x val="0.14267173906632458"/>
          <c:y val="3.07696605890701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rriweather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tx>
            <c:v>Dépenses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22C-43E9-A880-F3C522CDD43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22C-43E9-A880-F3C522CDD43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22C-43E9-A880-F3C522CDD430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22C-43E9-A880-F3C522CDD430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22C-43E9-A880-F3C522CDD43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22C-43E9-A880-F3C522CDD430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22C-43E9-A880-F3C522CDD430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22C-43E9-A880-F3C522CDD430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22C-43E9-A880-F3C522CDD430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B22C-43E9-A880-F3C522CDD430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B22C-43E9-A880-F3C522CDD430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B22C-43E9-A880-F3C522CDD430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B22C-43E9-A880-F3C522CDD430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B22C-43E9-A880-F3C522CDD430}"/>
              </c:ext>
            </c:extLst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B22C-43E9-A880-F3C522CDD430}"/>
              </c:ext>
            </c:extLst>
          </c:dPt>
          <c:dPt>
            <c:idx val="15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B22C-43E9-A880-F3C522CDD430}"/>
              </c:ext>
            </c:extLst>
          </c:dPt>
          <c:dPt>
            <c:idx val="16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B22C-43E9-A880-F3C522CDD430}"/>
              </c:ext>
            </c:extLst>
          </c:dPt>
          <c:dPt>
            <c:idx val="17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B22C-43E9-A880-F3C522CDD430}"/>
              </c:ext>
            </c:extLst>
          </c:dPt>
          <c:dPt>
            <c:idx val="18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B22C-43E9-A880-F3C522CDD430}"/>
              </c:ext>
            </c:extLst>
          </c:dPt>
          <c:dPt>
            <c:idx val="19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B22C-43E9-A880-F3C522CDD430}"/>
              </c:ext>
            </c:extLst>
          </c:dPt>
          <c:dPt>
            <c:idx val="20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B22C-43E9-A880-F3C522CDD430}"/>
              </c:ext>
            </c:extLst>
          </c:dPt>
          <c:dPt>
            <c:idx val="21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B22C-43E9-A880-F3C522CDD430}"/>
              </c:ext>
            </c:extLst>
          </c:dPt>
          <c:dPt>
            <c:idx val="22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B22C-43E9-A880-F3C522CDD430}"/>
              </c:ext>
            </c:extLst>
          </c:dPt>
          <c:dPt>
            <c:idx val="23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B22C-43E9-A880-F3C522CDD430}"/>
              </c:ext>
            </c:extLst>
          </c:dPt>
          <c:dPt>
            <c:idx val="24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B22C-43E9-A880-F3C522CDD430}"/>
              </c:ext>
            </c:extLst>
          </c:dPt>
          <c:dPt>
            <c:idx val="25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B22C-43E9-A880-F3C522CDD430}"/>
              </c:ext>
            </c:extLst>
          </c:dPt>
          <c:dPt>
            <c:idx val="26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B22C-43E9-A880-F3C522CDD430}"/>
              </c:ext>
            </c:extLst>
          </c:dPt>
          <c:dPt>
            <c:idx val="27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7-B22C-43E9-A880-F3C522CDD430}"/>
              </c:ext>
            </c:extLst>
          </c:dPt>
          <c:dPt>
            <c:idx val="28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9-B22C-43E9-A880-F3C522CDD430}"/>
              </c:ext>
            </c:extLst>
          </c:dPt>
          <c:dPt>
            <c:idx val="29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B-B120-4F43-978F-03FE87DA1279}"/>
              </c:ext>
            </c:extLst>
          </c:dPt>
          <c:cat>
            <c:strRef>
              <c:f>('Plan familial'!$A$14:$A$25,'Plan familial'!$A$29:$A$46)</c:f>
              <c:strCache>
                <c:ptCount val="30"/>
                <c:pt idx="0">
                  <c:v>Loyer, hypothèque</c:v>
                </c:pt>
                <c:pt idx="1">
                  <c:v>Remboursement de dettes</c:v>
                </c:pt>
                <c:pt idx="2">
                  <c:v>Taxes (municipales, scolaires, etc.)</c:v>
                </c:pt>
                <c:pt idx="3">
                  <c:v>Électricité</c:v>
                </c:pt>
                <c:pt idx="4">
                  <c:v>Chauffage</c:v>
                </c:pt>
                <c:pt idx="5">
                  <c:v>Télécommunications (cellulaire, internet, etc.)</c:v>
                </c:pt>
                <c:pt idx="6">
                  <c:v>Permis de conduire</c:v>
                </c:pt>
                <c:pt idx="7">
                  <c:v>Assurances</c:v>
                </c:pt>
                <c:pt idx="8">
                  <c:v>Pension alimentaire</c:v>
                </c:pt>
                <c:pt idx="9">
                  <c:v>Cotisation épargne-retraite</c:v>
                </c:pt>
                <c:pt idx="10">
                  <c:v>Cotisation épargne-études</c:v>
                </c:pt>
                <c:pt idx="11">
                  <c:v>Frais bancaires</c:v>
                </c:pt>
                <c:pt idx="12">
                  <c:v>Alimentation</c:v>
                </c:pt>
                <c:pt idx="13">
                  <c:v>Restaurants</c:v>
                </c:pt>
                <c:pt idx="14">
                  <c:v>Vêtements</c:v>
                </c:pt>
                <c:pt idx="15">
                  <c:v>Dépenses personnelles parentales</c:v>
                </c:pt>
                <c:pt idx="16">
                  <c:v>Dépenses pour les enfants</c:v>
                </c:pt>
                <c:pt idx="17">
                  <c:v>Frais scolaires</c:v>
                </c:pt>
                <c:pt idx="18">
                  <c:v>Frais de garde</c:v>
                </c:pt>
                <c:pt idx="19">
                  <c:v>Dépenses pour les animaux</c:v>
                </c:pt>
                <c:pt idx="20">
                  <c:v>Transport en commun (taxi, autobus)</c:v>
                </c:pt>
                <c:pt idx="21">
                  <c:v>Essence</c:v>
                </c:pt>
                <c:pt idx="22">
                  <c:v>Entretien du véhicule</c:v>
                </c:pt>
                <c:pt idx="23">
                  <c:v>Pharmacie (médicaments, autres)</c:v>
                </c:pt>
                <c:pt idx="24">
                  <c:v>Soins de santé (dentiste, massothérapeute, etc.)</c:v>
                </c:pt>
                <c:pt idx="25">
                  <c:v>Coiffure et esthétique</c:v>
                </c:pt>
                <c:pt idx="26">
                  <c:v>Loisirs</c:v>
                </c:pt>
                <c:pt idx="27">
                  <c:v>Vacances</c:v>
                </c:pt>
                <c:pt idx="28">
                  <c:v>Cadeaux (anniversaires et fêtes)</c:v>
                </c:pt>
                <c:pt idx="29">
                  <c:v>Divers et imprévus</c:v>
                </c:pt>
              </c:strCache>
            </c:strRef>
          </c:cat>
          <c:val>
            <c:numRef>
              <c:f>('Plan familial'!$N$14:$N$25,'Plan familial'!$N$29:$N$46)</c:f>
              <c:numCache>
                <c:formatCode>#\ ##0\ "$"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A-B22C-43E9-A880-F3C522CDD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94091123224982"/>
          <c:y val="0.16534723728876943"/>
          <c:w val="0.35592888301549719"/>
          <c:h val="0.758811510982730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rriweather" panose="00000500000000000000" pitchFamily="2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erriweather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kaleido.ca/fr/calculateur-reee/" TargetMode="External"/><Relationship Id="rId2" Type="http://schemas.openxmlformats.org/officeDocument/2006/relationships/image" Target="../media/image2.png"/><Relationship Id="rId1" Type="http://schemas.openxmlformats.org/officeDocument/2006/relationships/chart" Target="../charts/chart3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366712</xdr:colOff>
      <xdr:row>47</xdr:row>
      <xdr:rowOff>195262</xdr:rowOff>
    </xdr:from>
    <xdr:to>
      <xdr:col>8</xdr:col>
      <xdr:colOff>142875</xdr:colOff>
      <xdr:row>66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698272</xdr:colOff>
      <xdr:row>48</xdr:row>
      <xdr:rowOff>10657</xdr:rowOff>
    </xdr:from>
    <xdr:to>
      <xdr:col>15</xdr:col>
      <xdr:colOff>941160</xdr:colOff>
      <xdr:row>65</xdr:row>
      <xdr:rowOff>192767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6350</xdr:rowOff>
    </xdr:from>
    <xdr:to>
      <xdr:col>4</xdr:col>
      <xdr:colOff>204374</xdr:colOff>
      <xdr:row>2</xdr:row>
      <xdr:rowOff>33358</xdr:rowOff>
    </xdr:to>
    <xdr:pic>
      <xdr:nvPicPr>
        <xdr:cNvPr id="14" name="Image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350"/>
          <a:ext cx="6882584" cy="889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14</xdr:row>
      <xdr:rowOff>52386</xdr:rowOff>
    </xdr:from>
    <xdr:to>
      <xdr:col>8</xdr:col>
      <xdr:colOff>171978</xdr:colOff>
      <xdr:row>49</xdr:row>
      <xdr:rowOff>105834</xdr:rowOff>
    </xdr:to>
    <xdr:graphicFrame macro="">
      <xdr:nvGraphicFramePr>
        <xdr:cNvPr id="3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25402</xdr:colOff>
      <xdr:row>0</xdr:row>
      <xdr:rowOff>0</xdr:rowOff>
    </xdr:from>
    <xdr:to>
      <xdr:col>4</xdr:col>
      <xdr:colOff>1131353</xdr:colOff>
      <xdr:row>2</xdr:row>
      <xdr:rowOff>508200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402" y="0"/>
          <a:ext cx="6840001" cy="889200"/>
        </a:xfrm>
        <a:prstGeom prst="rect">
          <a:avLst/>
        </a:prstGeom>
      </xdr:spPr>
    </xdr:pic>
    <xdr:clientData/>
  </xdr:twoCellAnchor>
  <xdr:twoCellAnchor editAs="oneCell">
    <xdr:from>
      <xdr:col>2</xdr:col>
      <xdr:colOff>107949</xdr:colOff>
      <xdr:row>3</xdr:row>
      <xdr:rowOff>40268</xdr:rowOff>
    </xdr:from>
    <xdr:to>
      <xdr:col>6</xdr:col>
      <xdr:colOff>311150</xdr:colOff>
      <xdr:row>7</xdr:row>
      <xdr:rowOff>135067</xdr:rowOff>
    </xdr:to>
    <xdr:pic>
      <xdr:nvPicPr>
        <xdr:cNvPr id="5" name="Image 4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0449" y="1075318"/>
          <a:ext cx="3778251" cy="1034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8"/>
  <sheetViews>
    <sheetView showGridLines="0" zoomScale="84" zoomScaleNormal="84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B34" sqref="B34"/>
    </sheetView>
  </sheetViews>
  <sheetFormatPr baseColWidth="10" defaultColWidth="9.1796875" defaultRowHeight="14"/>
  <cols>
    <col min="1" max="1" width="51.453125" style="1" customWidth="1"/>
    <col min="2" max="13" width="14.7265625" style="1" customWidth="1"/>
    <col min="14" max="14" width="14.81640625" style="1" customWidth="1"/>
    <col min="15" max="15" width="1.453125" style="12" customWidth="1"/>
    <col min="16" max="16" width="15.7265625" style="1" customWidth="1"/>
    <col min="17" max="17" width="12.7265625" style="1" customWidth="1"/>
    <col min="18" max="18" width="1.1796875" style="1" customWidth="1"/>
    <col min="19" max="19" width="47.54296875" style="1" customWidth="1"/>
    <col min="20" max="16384" width="9.1796875" style="1"/>
  </cols>
  <sheetData>
    <row r="2" spans="1:19" ht="54.75" customHeight="1">
      <c r="A2" s="49"/>
    </row>
    <row r="3" spans="1:19" s="21" customFormat="1" ht="25.5" customHeight="1" thickBot="1">
      <c r="A3" s="75" t="s">
        <v>53</v>
      </c>
      <c r="C3" s="55"/>
      <c r="O3" s="22"/>
    </row>
    <row r="4" spans="1:19" s="21" customFormat="1" ht="23.15" customHeight="1" thickTop="1" thickBot="1">
      <c r="A4" s="82"/>
      <c r="B4" s="78" t="s">
        <v>52</v>
      </c>
      <c r="O4" s="22"/>
    </row>
    <row r="5" spans="1:19" s="2" customFormat="1" ht="29" thickTop="1" thickBot="1">
      <c r="B5" s="8" t="s">
        <v>28</v>
      </c>
      <c r="C5" s="9" t="s">
        <v>29</v>
      </c>
      <c r="D5" s="9" t="s">
        <v>30</v>
      </c>
      <c r="E5" s="54" t="s">
        <v>31</v>
      </c>
      <c r="F5" s="9" t="s">
        <v>32</v>
      </c>
      <c r="G5" s="9" t="s">
        <v>33</v>
      </c>
      <c r="H5" s="9" t="s">
        <v>34</v>
      </c>
      <c r="I5" s="9" t="s">
        <v>35</v>
      </c>
      <c r="J5" s="9" t="s">
        <v>36</v>
      </c>
      <c r="K5" s="9" t="s">
        <v>37</v>
      </c>
      <c r="L5" s="9" t="s">
        <v>38</v>
      </c>
      <c r="M5" s="11" t="s">
        <v>39</v>
      </c>
      <c r="N5" s="32" t="s">
        <v>40</v>
      </c>
      <c r="O5" s="13"/>
      <c r="P5" s="16" t="s">
        <v>41</v>
      </c>
      <c r="Q5" s="10" t="s">
        <v>42</v>
      </c>
      <c r="S5" s="41" t="s">
        <v>46</v>
      </c>
    </row>
    <row r="6" spans="1:19" s="28" customFormat="1" ht="28.5" customHeight="1" thickBot="1">
      <c r="A6" s="77" t="s">
        <v>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5"/>
      <c r="O6" s="26"/>
      <c r="P6" s="27"/>
      <c r="Q6" s="25"/>
      <c r="R6" s="26"/>
      <c r="S6" s="42"/>
    </row>
    <row r="7" spans="1:19">
      <c r="A7" s="4" t="s">
        <v>1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  <c r="N7" s="33">
        <f>SUM(B7:M7)</f>
        <v>0</v>
      </c>
      <c r="O7" s="14"/>
      <c r="P7" s="17">
        <f t="shared" ref="P7:P10" si="0">N7/12</f>
        <v>0</v>
      </c>
      <c r="Q7" s="5">
        <f>IFERROR(P7/$P$11,)</f>
        <v>0</v>
      </c>
      <c r="R7" s="14"/>
      <c r="S7" s="72"/>
    </row>
    <row r="8" spans="1:19">
      <c r="A8" s="6" t="s">
        <v>2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3"/>
      <c r="N8" s="34">
        <f t="shared" ref="N8:N10" si="1">SUM(B8:M8)</f>
        <v>0</v>
      </c>
      <c r="O8" s="14"/>
      <c r="P8" s="18">
        <f>N8/12</f>
        <v>0</v>
      </c>
      <c r="Q8" s="5">
        <f t="shared" ref="Q8:Q10" si="2">IFERROR(P8/$P$11,)</f>
        <v>0</v>
      </c>
      <c r="R8" s="14"/>
      <c r="S8" s="73"/>
    </row>
    <row r="9" spans="1:19">
      <c r="A9" s="6" t="s">
        <v>10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3"/>
      <c r="N9" s="34">
        <f t="shared" si="1"/>
        <v>0</v>
      </c>
      <c r="O9" s="14"/>
      <c r="P9" s="18">
        <f t="shared" si="0"/>
        <v>0</v>
      </c>
      <c r="Q9" s="5">
        <f t="shared" si="2"/>
        <v>0</v>
      </c>
      <c r="R9" s="14"/>
      <c r="S9" s="73"/>
    </row>
    <row r="10" spans="1:19" ht="14.5" thickBot="1">
      <c r="A10" s="7" t="s">
        <v>3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5"/>
      <c r="N10" s="35">
        <f t="shared" si="1"/>
        <v>0</v>
      </c>
      <c r="O10" s="14"/>
      <c r="P10" s="19">
        <f t="shared" si="0"/>
        <v>0</v>
      </c>
      <c r="Q10" s="5">
        <f t="shared" si="2"/>
        <v>0</v>
      </c>
      <c r="R10" s="14"/>
      <c r="S10" s="73"/>
    </row>
    <row r="11" spans="1:19" ht="14.5" thickBot="1">
      <c r="A11" s="36" t="s">
        <v>4</v>
      </c>
      <c r="B11" s="38">
        <f>SUM(B7:B10)</f>
        <v>0</v>
      </c>
      <c r="C11" s="38">
        <f t="shared" ref="C11:L11" si="3">SUM(C7:C10)</f>
        <v>0</v>
      </c>
      <c r="D11" s="38">
        <f t="shared" si="3"/>
        <v>0</v>
      </c>
      <c r="E11" s="38">
        <f t="shared" si="3"/>
        <v>0</v>
      </c>
      <c r="F11" s="38">
        <f t="shared" si="3"/>
        <v>0</v>
      </c>
      <c r="G11" s="38">
        <f t="shared" si="3"/>
        <v>0</v>
      </c>
      <c r="H11" s="38">
        <f t="shared" si="3"/>
        <v>0</v>
      </c>
      <c r="I11" s="38">
        <f t="shared" si="3"/>
        <v>0</v>
      </c>
      <c r="J11" s="38">
        <f t="shared" si="3"/>
        <v>0</v>
      </c>
      <c r="K11" s="38">
        <f t="shared" si="3"/>
        <v>0</v>
      </c>
      <c r="L11" s="38">
        <f t="shared" si="3"/>
        <v>0</v>
      </c>
      <c r="M11" s="38">
        <f>SUM(M7:M10)</f>
        <v>0</v>
      </c>
      <c r="N11" s="37">
        <f>SUM(B11:M11)</f>
        <v>0</v>
      </c>
      <c r="O11" s="40"/>
      <c r="P11" s="48">
        <f>N11/12</f>
        <v>0</v>
      </c>
      <c r="Q11" s="47">
        <f>SUM(Q7:Q10)</f>
        <v>0</v>
      </c>
      <c r="R11" s="40"/>
      <c r="S11" s="44"/>
    </row>
    <row r="12" spans="1:19" ht="14.5" thickBot="1">
      <c r="N12" s="45"/>
      <c r="P12" s="46"/>
      <c r="Q12" s="45"/>
      <c r="R12" s="12"/>
      <c r="S12" s="15"/>
    </row>
    <row r="13" spans="1:19" s="28" customFormat="1" ht="28.5" customHeight="1" thickBot="1">
      <c r="A13" s="77" t="s">
        <v>47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30"/>
      <c r="O13" s="31"/>
      <c r="P13" s="23"/>
      <c r="Q13" s="30"/>
      <c r="R13" s="31"/>
      <c r="S13" s="43"/>
    </row>
    <row r="14" spans="1:19">
      <c r="A14" s="4" t="s">
        <v>5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7"/>
      <c r="N14" s="33">
        <f>SUM(B14:M14)</f>
        <v>0</v>
      </c>
      <c r="O14" s="14"/>
      <c r="P14" s="17">
        <f t="shared" ref="P14:P26" si="4">N14/12</f>
        <v>0</v>
      </c>
      <c r="Q14" s="5">
        <f t="shared" ref="Q14:Q25" si="5">IFERROR(P14/$P$26,0)</f>
        <v>0</v>
      </c>
      <c r="R14" s="14"/>
      <c r="S14" s="72"/>
    </row>
    <row r="15" spans="1:19">
      <c r="A15" s="4" t="s">
        <v>45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7"/>
      <c r="N15" s="34">
        <f>SUM(B15:M15)</f>
        <v>0</v>
      </c>
      <c r="O15" s="14"/>
      <c r="P15" s="18">
        <f t="shared" ref="P15" si="6">N15/12</f>
        <v>0</v>
      </c>
      <c r="Q15" s="5">
        <f t="shared" si="5"/>
        <v>0</v>
      </c>
      <c r="R15" s="14"/>
      <c r="S15" s="73"/>
    </row>
    <row r="16" spans="1:19">
      <c r="A16" s="6" t="s">
        <v>6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9"/>
      <c r="N16" s="34">
        <f>SUM(B16:M16)</f>
        <v>0</v>
      </c>
      <c r="O16" s="14"/>
      <c r="P16" s="18">
        <f t="shared" si="4"/>
        <v>0</v>
      </c>
      <c r="Q16" s="5">
        <f t="shared" si="5"/>
        <v>0</v>
      </c>
      <c r="R16" s="14"/>
      <c r="S16" s="73"/>
    </row>
    <row r="17" spans="1:19">
      <c r="A17" s="6" t="s">
        <v>7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9"/>
      <c r="N17" s="34">
        <f t="shared" ref="N17:N25" si="7">SUM(B17:M17)</f>
        <v>0</v>
      </c>
      <c r="O17" s="14"/>
      <c r="P17" s="18">
        <f t="shared" si="4"/>
        <v>0</v>
      </c>
      <c r="Q17" s="5">
        <f t="shared" si="5"/>
        <v>0</v>
      </c>
      <c r="R17" s="14"/>
      <c r="S17" s="73"/>
    </row>
    <row r="18" spans="1:19">
      <c r="A18" s="6" t="s">
        <v>8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9"/>
      <c r="N18" s="34">
        <f t="shared" si="7"/>
        <v>0</v>
      </c>
      <c r="O18" s="14"/>
      <c r="P18" s="18">
        <f t="shared" si="4"/>
        <v>0</v>
      </c>
      <c r="Q18" s="5">
        <f t="shared" si="5"/>
        <v>0</v>
      </c>
      <c r="R18" s="14"/>
      <c r="S18" s="73"/>
    </row>
    <row r="19" spans="1:19">
      <c r="A19" s="6" t="s">
        <v>63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9"/>
      <c r="N19" s="34">
        <f t="shared" si="7"/>
        <v>0</v>
      </c>
      <c r="O19" s="14"/>
      <c r="P19" s="18">
        <f t="shared" si="4"/>
        <v>0</v>
      </c>
      <c r="Q19" s="5">
        <f t="shared" si="5"/>
        <v>0</v>
      </c>
      <c r="R19" s="14"/>
      <c r="S19" s="73"/>
    </row>
    <row r="20" spans="1:19">
      <c r="A20" s="6" t="s">
        <v>9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9"/>
      <c r="N20" s="34">
        <f t="shared" si="7"/>
        <v>0</v>
      </c>
      <c r="O20" s="14"/>
      <c r="P20" s="18">
        <f t="shared" si="4"/>
        <v>0</v>
      </c>
      <c r="Q20" s="5">
        <f t="shared" si="5"/>
        <v>0</v>
      </c>
      <c r="R20" s="14"/>
      <c r="S20" s="73"/>
    </row>
    <row r="21" spans="1:19">
      <c r="A21" s="6" t="s">
        <v>54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9"/>
      <c r="N21" s="34">
        <f t="shared" si="7"/>
        <v>0</v>
      </c>
      <c r="O21" s="14"/>
      <c r="P21" s="18">
        <f t="shared" si="4"/>
        <v>0</v>
      </c>
      <c r="Q21" s="5">
        <f t="shared" si="5"/>
        <v>0</v>
      </c>
      <c r="R21" s="14"/>
      <c r="S21" s="73"/>
    </row>
    <row r="22" spans="1:19">
      <c r="A22" s="6" t="s">
        <v>10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9"/>
      <c r="N22" s="34">
        <f>SUM(B22:M22)</f>
        <v>0</v>
      </c>
      <c r="O22" s="14"/>
      <c r="P22" s="18">
        <f>N22/12</f>
        <v>0</v>
      </c>
      <c r="Q22" s="5">
        <f t="shared" si="5"/>
        <v>0</v>
      </c>
      <c r="R22" s="14"/>
      <c r="S22" s="73"/>
    </row>
    <row r="23" spans="1:19">
      <c r="A23" s="7" t="s">
        <v>55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1"/>
      <c r="N23" s="34">
        <f t="shared" ref="N23:N24" si="8">SUM(B23:M23)</f>
        <v>0</v>
      </c>
      <c r="O23" s="14"/>
      <c r="P23" s="18">
        <f t="shared" ref="P23:P24" si="9">N23/12</f>
        <v>0</v>
      </c>
      <c r="Q23" s="5">
        <f t="shared" si="5"/>
        <v>0</v>
      </c>
      <c r="R23" s="14"/>
      <c r="S23" s="73"/>
    </row>
    <row r="24" spans="1:19">
      <c r="A24" s="7" t="s">
        <v>56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1"/>
      <c r="N24" s="34">
        <f t="shared" si="8"/>
        <v>0</v>
      </c>
      <c r="O24" s="14"/>
      <c r="P24" s="18">
        <f t="shared" si="9"/>
        <v>0</v>
      </c>
      <c r="Q24" s="5">
        <f t="shared" si="5"/>
        <v>0</v>
      </c>
      <c r="R24" s="14"/>
      <c r="S24" s="73"/>
    </row>
    <row r="25" spans="1:19" ht="14.5" thickBot="1">
      <c r="A25" s="7" t="s">
        <v>11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1"/>
      <c r="N25" s="35">
        <f t="shared" si="7"/>
        <v>0</v>
      </c>
      <c r="O25" s="14"/>
      <c r="P25" s="19">
        <f t="shared" si="4"/>
        <v>0</v>
      </c>
      <c r="Q25" s="5">
        <f t="shared" si="5"/>
        <v>0</v>
      </c>
      <c r="R25" s="14"/>
      <c r="S25" s="73"/>
    </row>
    <row r="26" spans="1:19" ht="14.5" thickBot="1">
      <c r="A26" s="36" t="s">
        <v>4</v>
      </c>
      <c r="B26" s="38">
        <f>SUM(B14:B25)</f>
        <v>0</v>
      </c>
      <c r="C26" s="38">
        <f t="shared" ref="C26:M26" si="10">SUM(C14:C25)</f>
        <v>0</v>
      </c>
      <c r="D26" s="38">
        <f t="shared" si="10"/>
        <v>0</v>
      </c>
      <c r="E26" s="38">
        <f t="shared" si="10"/>
        <v>0</v>
      </c>
      <c r="F26" s="38">
        <f>SUM(F14:F25)</f>
        <v>0</v>
      </c>
      <c r="G26" s="38">
        <f t="shared" si="10"/>
        <v>0</v>
      </c>
      <c r="H26" s="38">
        <f t="shared" si="10"/>
        <v>0</v>
      </c>
      <c r="I26" s="38">
        <f t="shared" si="10"/>
        <v>0</v>
      </c>
      <c r="J26" s="38">
        <f t="shared" si="10"/>
        <v>0</v>
      </c>
      <c r="K26" s="38">
        <f t="shared" si="10"/>
        <v>0</v>
      </c>
      <c r="L26" s="38">
        <f t="shared" si="10"/>
        <v>0</v>
      </c>
      <c r="M26" s="39">
        <f t="shared" si="10"/>
        <v>0</v>
      </c>
      <c r="N26" s="37">
        <f>SUM(B26:M26)</f>
        <v>0</v>
      </c>
      <c r="O26" s="40"/>
      <c r="P26" s="48">
        <f t="shared" si="4"/>
        <v>0</v>
      </c>
      <c r="Q26" s="47">
        <f>SUM(Q14:Q25)</f>
        <v>0</v>
      </c>
      <c r="R26" s="40"/>
      <c r="S26" s="44"/>
    </row>
    <row r="27" spans="1:19" ht="14.5" thickBot="1">
      <c r="N27" s="45"/>
      <c r="P27" s="46"/>
      <c r="Q27" s="45"/>
      <c r="R27" s="12"/>
      <c r="S27" s="15"/>
    </row>
    <row r="28" spans="1:19" s="28" customFormat="1" ht="28.5" customHeight="1" thickBot="1">
      <c r="A28" s="77" t="s">
        <v>12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30"/>
      <c r="O28" s="31"/>
      <c r="P28" s="23"/>
      <c r="Q28" s="30"/>
      <c r="R28" s="31"/>
      <c r="S28" s="43"/>
    </row>
    <row r="29" spans="1:19">
      <c r="A29" s="4" t="s">
        <v>13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7"/>
      <c r="N29" s="33">
        <f>SUM(B29:M29)</f>
        <v>0</v>
      </c>
      <c r="O29" s="14"/>
      <c r="P29" s="17">
        <f t="shared" ref="P29:P47" si="11">N29/12</f>
        <v>0</v>
      </c>
      <c r="Q29" s="5">
        <f>IFERROR(P29/$P$47,0)</f>
        <v>0</v>
      </c>
      <c r="R29" s="14"/>
      <c r="S29" s="72"/>
    </row>
    <row r="30" spans="1:19">
      <c r="A30" s="6" t="s">
        <v>14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9"/>
      <c r="N30" s="34">
        <f t="shared" ref="N30:N47" si="12">SUM(B30:M30)</f>
        <v>0</v>
      </c>
      <c r="O30" s="14"/>
      <c r="P30" s="18">
        <f t="shared" si="11"/>
        <v>0</v>
      </c>
      <c r="Q30" s="5">
        <f t="shared" ref="Q30:Q46" si="13">IFERROR(P30/$P$47,0)</f>
        <v>0</v>
      </c>
      <c r="R30" s="14"/>
      <c r="S30" s="73"/>
    </row>
    <row r="31" spans="1:19">
      <c r="A31" s="6" t="s">
        <v>15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9"/>
      <c r="N31" s="34">
        <f t="shared" si="12"/>
        <v>0</v>
      </c>
      <c r="O31" s="14"/>
      <c r="P31" s="18">
        <f t="shared" si="11"/>
        <v>0</v>
      </c>
      <c r="Q31" s="5">
        <f t="shared" si="13"/>
        <v>0</v>
      </c>
      <c r="R31" s="14"/>
      <c r="S31" s="73"/>
    </row>
    <row r="32" spans="1:19">
      <c r="A32" s="6" t="s">
        <v>16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9"/>
      <c r="N32" s="34">
        <f t="shared" si="12"/>
        <v>0</v>
      </c>
      <c r="O32" s="14"/>
      <c r="P32" s="18">
        <f t="shared" si="11"/>
        <v>0</v>
      </c>
      <c r="Q32" s="5">
        <f t="shared" si="13"/>
        <v>0</v>
      </c>
      <c r="R32" s="14"/>
      <c r="S32" s="73"/>
    </row>
    <row r="33" spans="1:19">
      <c r="A33" s="6" t="s">
        <v>17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9"/>
      <c r="N33" s="34">
        <f t="shared" si="12"/>
        <v>0</v>
      </c>
      <c r="O33" s="14"/>
      <c r="P33" s="18">
        <f t="shared" si="11"/>
        <v>0</v>
      </c>
      <c r="Q33" s="5">
        <f t="shared" si="13"/>
        <v>0</v>
      </c>
      <c r="R33" s="14"/>
      <c r="S33" s="73"/>
    </row>
    <row r="34" spans="1:19">
      <c r="A34" s="6" t="s">
        <v>18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9"/>
      <c r="N34" s="34">
        <f t="shared" si="12"/>
        <v>0</v>
      </c>
      <c r="O34" s="14"/>
      <c r="P34" s="18">
        <f t="shared" si="11"/>
        <v>0</v>
      </c>
      <c r="Q34" s="5">
        <f t="shared" si="13"/>
        <v>0</v>
      </c>
      <c r="R34" s="14"/>
      <c r="S34" s="73"/>
    </row>
    <row r="35" spans="1:19">
      <c r="A35" s="6" t="s">
        <v>19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9"/>
      <c r="N35" s="34">
        <f t="shared" si="12"/>
        <v>0</v>
      </c>
      <c r="O35" s="14"/>
      <c r="P35" s="18">
        <f t="shared" si="11"/>
        <v>0</v>
      </c>
      <c r="Q35" s="5">
        <f t="shared" si="13"/>
        <v>0</v>
      </c>
      <c r="R35" s="14"/>
      <c r="S35" s="73"/>
    </row>
    <row r="36" spans="1:19">
      <c r="A36" s="6" t="s">
        <v>20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9"/>
      <c r="N36" s="34">
        <f t="shared" si="12"/>
        <v>0</v>
      </c>
      <c r="O36" s="14"/>
      <c r="P36" s="18">
        <f t="shared" si="11"/>
        <v>0</v>
      </c>
      <c r="Q36" s="5">
        <f t="shared" si="13"/>
        <v>0</v>
      </c>
      <c r="R36" s="14"/>
      <c r="S36" s="73"/>
    </row>
    <row r="37" spans="1:19">
      <c r="A37" s="6" t="s">
        <v>57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9"/>
      <c r="N37" s="34">
        <f t="shared" si="12"/>
        <v>0</v>
      </c>
      <c r="O37" s="14"/>
      <c r="P37" s="18">
        <f t="shared" si="11"/>
        <v>0</v>
      </c>
      <c r="Q37" s="5">
        <f t="shared" si="13"/>
        <v>0</v>
      </c>
      <c r="R37" s="14"/>
      <c r="S37" s="73"/>
    </row>
    <row r="38" spans="1:19">
      <c r="A38" s="6" t="s">
        <v>21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9"/>
      <c r="N38" s="34">
        <f t="shared" si="12"/>
        <v>0</v>
      </c>
      <c r="O38" s="14"/>
      <c r="P38" s="18">
        <f t="shared" si="11"/>
        <v>0</v>
      </c>
      <c r="Q38" s="5">
        <f t="shared" si="13"/>
        <v>0</v>
      </c>
      <c r="R38" s="14"/>
      <c r="S38" s="73"/>
    </row>
    <row r="39" spans="1:19">
      <c r="A39" s="6" t="s">
        <v>22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9"/>
      <c r="N39" s="34">
        <f t="shared" si="12"/>
        <v>0</v>
      </c>
      <c r="O39" s="14"/>
      <c r="P39" s="18">
        <f t="shared" si="11"/>
        <v>0</v>
      </c>
      <c r="Q39" s="5">
        <f t="shared" si="13"/>
        <v>0</v>
      </c>
      <c r="R39" s="14"/>
      <c r="S39" s="73"/>
    </row>
    <row r="40" spans="1:19">
      <c r="A40" s="6" t="s">
        <v>23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9"/>
      <c r="N40" s="34">
        <f t="shared" si="12"/>
        <v>0</v>
      </c>
      <c r="O40" s="14"/>
      <c r="P40" s="18">
        <f t="shared" si="11"/>
        <v>0</v>
      </c>
      <c r="Q40" s="5">
        <f t="shared" si="13"/>
        <v>0</v>
      </c>
      <c r="R40" s="14"/>
      <c r="S40" s="73"/>
    </row>
    <row r="41" spans="1:19">
      <c r="A41" s="6" t="s">
        <v>58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9"/>
      <c r="N41" s="34">
        <f t="shared" si="12"/>
        <v>0</v>
      </c>
      <c r="O41" s="14"/>
      <c r="P41" s="18">
        <f t="shared" si="11"/>
        <v>0</v>
      </c>
      <c r="Q41" s="5">
        <f t="shared" si="13"/>
        <v>0</v>
      </c>
      <c r="R41" s="14"/>
      <c r="S41" s="73"/>
    </row>
    <row r="42" spans="1:19">
      <c r="A42" s="6" t="s">
        <v>24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9"/>
      <c r="N42" s="34">
        <f t="shared" si="12"/>
        <v>0</v>
      </c>
      <c r="O42" s="14"/>
      <c r="P42" s="18">
        <f t="shared" si="11"/>
        <v>0</v>
      </c>
      <c r="Q42" s="5">
        <f t="shared" si="13"/>
        <v>0</v>
      </c>
      <c r="R42" s="14"/>
      <c r="S42" s="73"/>
    </row>
    <row r="43" spans="1:19">
      <c r="A43" s="6" t="s">
        <v>25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9"/>
      <c r="N43" s="34">
        <f t="shared" si="12"/>
        <v>0</v>
      </c>
      <c r="O43" s="14"/>
      <c r="P43" s="18">
        <f t="shared" si="11"/>
        <v>0</v>
      </c>
      <c r="Q43" s="5">
        <f t="shared" si="13"/>
        <v>0</v>
      </c>
      <c r="R43" s="14"/>
      <c r="S43" s="73"/>
    </row>
    <row r="44" spans="1:19">
      <c r="A44" s="6" t="s">
        <v>26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9"/>
      <c r="N44" s="34">
        <f t="shared" si="12"/>
        <v>0</v>
      </c>
      <c r="O44" s="14"/>
      <c r="P44" s="18">
        <f t="shared" si="11"/>
        <v>0</v>
      </c>
      <c r="Q44" s="5">
        <f t="shared" si="13"/>
        <v>0</v>
      </c>
      <c r="R44" s="14"/>
      <c r="S44" s="73"/>
    </row>
    <row r="45" spans="1:19">
      <c r="A45" s="6" t="s">
        <v>59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9"/>
      <c r="N45" s="34">
        <f t="shared" si="12"/>
        <v>0</v>
      </c>
      <c r="O45" s="14"/>
      <c r="P45" s="18">
        <f t="shared" si="11"/>
        <v>0</v>
      </c>
      <c r="Q45" s="5">
        <f t="shared" si="13"/>
        <v>0</v>
      </c>
      <c r="R45" s="14"/>
      <c r="S45" s="73"/>
    </row>
    <row r="46" spans="1:19" ht="14.5" thickBot="1">
      <c r="A46" s="7" t="s">
        <v>27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1"/>
      <c r="N46" s="35">
        <f t="shared" si="12"/>
        <v>0</v>
      </c>
      <c r="O46" s="14"/>
      <c r="P46" s="19">
        <f t="shared" si="11"/>
        <v>0</v>
      </c>
      <c r="Q46" s="5">
        <f t="shared" si="13"/>
        <v>0</v>
      </c>
      <c r="R46" s="14"/>
      <c r="S46" s="73"/>
    </row>
    <row r="47" spans="1:19" ht="14.5" thickBot="1">
      <c r="A47" s="36" t="s">
        <v>4</v>
      </c>
      <c r="B47" s="38">
        <f>SUM(B29:B46)</f>
        <v>0</v>
      </c>
      <c r="C47" s="38">
        <f t="shared" ref="C47:M47" si="14">SUM(C29:C46)</f>
        <v>0</v>
      </c>
      <c r="D47" s="38">
        <f t="shared" si="14"/>
        <v>0</v>
      </c>
      <c r="E47" s="38">
        <f t="shared" si="14"/>
        <v>0</v>
      </c>
      <c r="F47" s="38">
        <f t="shared" si="14"/>
        <v>0</v>
      </c>
      <c r="G47" s="38">
        <f t="shared" si="14"/>
        <v>0</v>
      </c>
      <c r="H47" s="38">
        <f t="shared" si="14"/>
        <v>0</v>
      </c>
      <c r="I47" s="38">
        <f t="shared" si="14"/>
        <v>0</v>
      </c>
      <c r="J47" s="38">
        <f t="shared" si="14"/>
        <v>0</v>
      </c>
      <c r="K47" s="38">
        <f>SUM(K29:K46)</f>
        <v>0</v>
      </c>
      <c r="L47" s="38">
        <f t="shared" si="14"/>
        <v>0</v>
      </c>
      <c r="M47" s="39">
        <f t="shared" si="14"/>
        <v>0</v>
      </c>
      <c r="N47" s="37">
        <f t="shared" si="12"/>
        <v>0</v>
      </c>
      <c r="O47" s="40"/>
      <c r="P47" s="48">
        <f t="shared" si="11"/>
        <v>0</v>
      </c>
      <c r="Q47" s="47">
        <f>SUM(Q29:Q46)</f>
        <v>0</v>
      </c>
      <c r="R47" s="40"/>
      <c r="S47" s="44"/>
    </row>
    <row r="50" spans="10:15">
      <c r="J50" s="20">
        <f>N26+N47</f>
        <v>0</v>
      </c>
      <c r="O50" s="1"/>
    </row>
    <row r="51" spans="10:15">
      <c r="J51" s="20">
        <f>N11-J50</f>
        <v>0</v>
      </c>
      <c r="O51" s="1"/>
    </row>
    <row r="56" spans="10:15">
      <c r="L56" s="1" t="s">
        <v>43</v>
      </c>
      <c r="O56" s="1"/>
    </row>
    <row r="57" spans="10:15">
      <c r="L57" s="1" t="s">
        <v>44</v>
      </c>
      <c r="O57" s="1"/>
    </row>
    <row r="58" spans="10:15">
      <c r="L58" s="1" t="s">
        <v>61</v>
      </c>
      <c r="O58" s="1"/>
    </row>
  </sheetData>
  <sheetProtection sheet="1" objects="1" scenarios="1" selectLockedCell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tabSelected="1" zoomScale="96" zoomScaleNormal="96" workbookViewId="0">
      <selection activeCell="M23" sqref="M23"/>
    </sheetView>
  </sheetViews>
  <sheetFormatPr baseColWidth="10" defaultColWidth="8.7265625" defaultRowHeight="14.5"/>
  <cols>
    <col min="1" max="1" width="44.7265625" customWidth="1"/>
    <col min="2" max="2" width="23.453125" customWidth="1"/>
    <col min="3" max="3" width="4.1796875" customWidth="1"/>
    <col min="4" max="4" width="9.7265625" customWidth="1"/>
    <col min="5" max="5" width="18.54296875" customWidth="1"/>
    <col min="6" max="6" width="18.7265625" customWidth="1"/>
    <col min="10" max="10" width="20" customWidth="1"/>
  </cols>
  <sheetData>
    <row r="1" spans="1:10" ht="15.5">
      <c r="A1" s="76"/>
    </row>
    <row r="3" spans="1:10" ht="51.75" customHeight="1" thickBot="1">
      <c r="A3" s="49"/>
    </row>
    <row r="4" spans="1:10" ht="30" customHeight="1" thickBot="1">
      <c r="A4" s="77" t="s">
        <v>62</v>
      </c>
      <c r="B4" s="51"/>
      <c r="C4" s="58"/>
      <c r="D4" s="58"/>
      <c r="E4" s="46"/>
    </row>
    <row r="5" spans="1:10">
      <c r="A5" s="6" t="s">
        <v>49</v>
      </c>
      <c r="B5" s="80">
        <f>'Plan familial'!$N$11</f>
        <v>0</v>
      </c>
      <c r="C5" s="14"/>
      <c r="D5" s="14"/>
      <c r="E5" s="1"/>
    </row>
    <row r="6" spans="1:10">
      <c r="A6" s="6" t="s">
        <v>50</v>
      </c>
      <c r="B6" s="80">
        <f>'Plan familial'!$N$26+'Plan familial'!$N$47</f>
        <v>0</v>
      </c>
      <c r="C6" s="14"/>
      <c r="D6" s="14"/>
      <c r="E6" s="1"/>
    </row>
    <row r="7" spans="1:10" ht="15" thickBot="1">
      <c r="A7" s="7" t="s">
        <v>60</v>
      </c>
      <c r="B7" s="79">
        <f>B5-B6</f>
        <v>0</v>
      </c>
      <c r="C7" s="14"/>
      <c r="D7" s="14"/>
      <c r="E7" s="59"/>
      <c r="F7" s="50"/>
      <c r="G7" s="50"/>
      <c r="H7" s="50"/>
      <c r="I7" s="50"/>
      <c r="J7" s="50"/>
    </row>
    <row r="8" spans="1:10" ht="15" thickBot="1">
      <c r="A8" s="36" t="s">
        <v>48</v>
      </c>
      <c r="B8" s="81">
        <f>IF(B7&lt;=0,0,B7/12)</f>
        <v>0</v>
      </c>
      <c r="C8" s="57"/>
      <c r="D8" s="57"/>
      <c r="E8" s="59"/>
      <c r="F8" s="50"/>
      <c r="G8" s="50"/>
      <c r="H8" s="50"/>
      <c r="I8" s="50"/>
      <c r="J8" s="50"/>
    </row>
    <row r="9" spans="1:10">
      <c r="A9" s="56"/>
      <c r="B9" s="57"/>
      <c r="C9" s="57"/>
      <c r="D9" s="57"/>
      <c r="E9" s="74"/>
      <c r="F9" s="50"/>
      <c r="G9" s="50"/>
      <c r="H9" s="50"/>
      <c r="I9" s="50"/>
      <c r="J9" s="50"/>
    </row>
    <row r="10" spans="1:10" ht="15" thickBot="1">
      <c r="A10" s="1"/>
      <c r="B10" s="1"/>
      <c r="C10" s="1"/>
      <c r="D10" s="1"/>
      <c r="E10" s="1"/>
    </row>
    <row r="11" spans="1:10" ht="30" customHeight="1" thickBot="1">
      <c r="A11" s="86" t="s">
        <v>51</v>
      </c>
      <c r="B11" s="87"/>
      <c r="C11" s="87"/>
      <c r="D11" s="87"/>
      <c r="E11" s="87"/>
      <c r="F11" s="88"/>
    </row>
    <row r="12" spans="1:10">
      <c r="A12" s="4" t="s">
        <v>47</v>
      </c>
      <c r="B12" s="3">
        <f>MAX('Plan familial'!$N$14:$N$25)</f>
        <v>0</v>
      </c>
      <c r="C12" s="89" t="str">
        <f>IF(B12=0,"",INDEX('Plan familial'!A14:A25,MATCH('Portrait familial'!B12,'Plan familial'!N14:N25,0),1))</f>
        <v/>
      </c>
      <c r="D12" s="90"/>
      <c r="E12" s="90"/>
      <c r="F12" s="91"/>
    </row>
    <row r="13" spans="1:10" ht="15" thickBot="1">
      <c r="A13" s="52" t="s">
        <v>12</v>
      </c>
      <c r="B13" s="53">
        <f>MAX('Plan familial'!N29:N46)</f>
        <v>0</v>
      </c>
      <c r="C13" s="83" t="str">
        <f>IF(B13=0,"",INDEX('Plan familial'!A29:A46,MATCH('Portrait familial'!B13,'Plan familial'!N29:N46,0),1))</f>
        <v/>
      </c>
      <c r="D13" s="84"/>
      <c r="E13" s="84"/>
      <c r="F13" s="85"/>
    </row>
    <row r="14" spans="1:10">
      <c r="A14" s="1"/>
      <c r="B14" s="1"/>
      <c r="C14" s="1"/>
      <c r="D14" s="1"/>
      <c r="E14" s="1"/>
    </row>
    <row r="15" spans="1:10">
      <c r="A15" s="1"/>
      <c r="B15" s="1"/>
      <c r="C15" s="1"/>
      <c r="D15" s="1"/>
      <c r="E15" s="1"/>
    </row>
    <row r="16" spans="1:10">
      <c r="A16" s="1"/>
      <c r="B16" s="1"/>
      <c r="C16" s="1"/>
      <c r="D16" s="1"/>
      <c r="E16" s="1"/>
    </row>
    <row r="17" spans="1:5">
      <c r="A17" s="1"/>
      <c r="B17" s="1"/>
      <c r="C17" s="1"/>
      <c r="D17" s="1"/>
      <c r="E17" s="1"/>
    </row>
  </sheetData>
  <sheetProtection selectLockedCells="1"/>
  <mergeCells count="3">
    <mergeCell ref="C13:F13"/>
    <mergeCell ref="A11:F11"/>
    <mergeCell ref="C12:F12"/>
  </mergeCells>
  <pageMargins left="0.7" right="0.7" top="0.75" bottom="0.75" header="0.3" footer="0.3"/>
  <pageSetup orientation="portrait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Plan familial</vt:lpstr>
      <vt:lpstr>Portrait familial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</dc:creator>
  <cp:lastModifiedBy>Catherine Anctil-Robitaille</cp:lastModifiedBy>
  <dcterms:created xsi:type="dcterms:W3CDTF">2021-05-14T00:33:23Z</dcterms:created>
  <dcterms:modified xsi:type="dcterms:W3CDTF">2021-06-07T12:28:45Z</dcterms:modified>
</cp:coreProperties>
</file>